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ern\Desktop\AUSAC Annual Summary\2020 AUSF Annual Summary\"/>
    </mc:Choice>
  </mc:AlternateContent>
  <xr:revisionPtr revIDLastSave="0" documentId="8_{016FA999-7922-477B-8A5E-CF14A82E07AD}" xr6:coauthVersionLast="47" xr6:coauthVersionMax="47" xr10:uidLastSave="{00000000-0000-0000-0000-000000000000}"/>
  <bookViews>
    <workbookView xWindow="-120" yWindow="-120" windowWidth="29040" windowHeight="15840" activeTab="2"/>
  </bookViews>
  <sheets>
    <sheet name="AUSF Balance" sheetId="3" r:id="rId1"/>
    <sheet name="Revenues" sheetId="2" r:id="rId2"/>
    <sheet name="Disbursements" sheetId="1" r:id="rId3"/>
  </sheets>
  <definedNames>
    <definedName name="_xlnm.Print_Area" localSheetId="0">'AUSF Balance'!$A$1:$E$19</definedName>
    <definedName name="_xlnm.Print_Area" localSheetId="2">Disbursements!$A$54:$G$92</definedName>
    <definedName name="_xlnm.Print_Area" localSheetId="1">Revenues!$A$1:$I$12</definedName>
  </definedNames>
  <calcPr calcId="191029"/>
</workbook>
</file>

<file path=xl/calcChain.xml><?xml version="1.0" encoding="utf-8"?>
<calcChain xmlns="http://schemas.openxmlformats.org/spreadsheetml/2006/main">
  <c r="B86" i="1" l="1"/>
  <c r="B85" i="1"/>
  <c r="B87" i="1"/>
  <c r="B89" i="1"/>
  <c r="F89" i="1"/>
  <c r="B77" i="1"/>
  <c r="B76" i="1"/>
  <c r="B61" i="1"/>
  <c r="D89" i="1"/>
  <c r="B72" i="1"/>
  <c r="B64" i="1"/>
  <c r="B60" i="1"/>
  <c r="B83" i="1"/>
  <c r="B81" i="1"/>
  <c r="B67" i="1"/>
  <c r="B66" i="1"/>
  <c r="B79" i="1"/>
  <c r="B82" i="1"/>
  <c r="B78" i="1"/>
  <c r="B69" i="1"/>
  <c r="B7" i="2"/>
  <c r="B75" i="1"/>
  <c r="B71" i="1"/>
  <c r="B70" i="1"/>
  <c r="B63" i="1"/>
  <c r="B62" i="1"/>
  <c r="B9" i="3"/>
  <c r="E42" i="1"/>
  <c r="G42" i="1"/>
  <c r="B19" i="1"/>
  <c r="B27" i="1"/>
  <c r="B21" i="1"/>
  <c r="B25" i="1"/>
  <c r="B26" i="1"/>
  <c r="B28" i="1"/>
  <c r="B29" i="1"/>
  <c r="B30" i="1"/>
  <c r="B31" i="1"/>
  <c r="B32" i="1"/>
  <c r="B33" i="1"/>
  <c r="B34" i="1"/>
  <c r="B35" i="1"/>
  <c r="B36" i="1"/>
  <c r="B15" i="1"/>
  <c r="B14" i="1"/>
  <c r="B13" i="1"/>
  <c r="B18" i="1"/>
  <c r="B17" i="1"/>
  <c r="B20" i="1"/>
  <c r="B22" i="1"/>
  <c r="B23" i="1"/>
  <c r="B8" i="1"/>
  <c r="B9" i="1"/>
  <c r="B10" i="1"/>
  <c r="B11" i="1"/>
  <c r="B12" i="1"/>
  <c r="B16" i="1"/>
  <c r="B7" i="1"/>
  <c r="B24" i="1"/>
  <c r="D9" i="3"/>
  <c r="C9" i="3"/>
  <c r="E9" i="3"/>
  <c r="A3" i="1"/>
  <c r="A56" i="1"/>
  <c r="A2" i="1"/>
  <c r="A55" i="1"/>
  <c r="A1" i="1"/>
  <c r="A54" i="1"/>
  <c r="A3" i="2"/>
  <c r="A2" i="2"/>
  <c r="A1" i="2"/>
  <c r="B40" i="1"/>
  <c r="B37" i="1"/>
  <c r="B38" i="1"/>
  <c r="B39" i="1"/>
  <c r="B41" i="1"/>
  <c r="B84" i="1"/>
  <c r="B65" i="1"/>
  <c r="B74" i="1"/>
  <c r="B68" i="1"/>
  <c r="B80" i="1"/>
  <c r="B73" i="1"/>
  <c r="B42" i="1"/>
  <c r="E89" i="1"/>
  <c r="C89" i="1"/>
  <c r="G89" i="1"/>
</calcChain>
</file>

<file path=xl/sharedStrings.xml><?xml version="1.0" encoding="utf-8"?>
<sst xmlns="http://schemas.openxmlformats.org/spreadsheetml/2006/main" count="101" uniqueCount="72">
  <si>
    <t>Alaska Universal Service Administrative Company</t>
  </si>
  <si>
    <t>ACS of Alaska - Ft. Wainwright</t>
  </si>
  <si>
    <t>ACS of Alaska - Juneau</t>
  </si>
  <si>
    <t>ACS Anchorage</t>
  </si>
  <si>
    <t>ACS Fairbanks</t>
  </si>
  <si>
    <t>ACS of the Northland - Glacier State</t>
  </si>
  <si>
    <t>ACS of the Northland - Sitka</t>
  </si>
  <si>
    <t>Alaska Telephone Company</t>
  </si>
  <si>
    <t>Arctic Slope Telephone Association Cooperative</t>
  </si>
  <si>
    <t>Bristol Bay Telephone Cooperative</t>
  </si>
  <si>
    <t>Bettles Telephone Company</t>
  </si>
  <si>
    <t>Bush-Tell</t>
  </si>
  <si>
    <t>Circle Telephone Company</t>
  </si>
  <si>
    <t>Cordova Telephone Cooperative</t>
  </si>
  <si>
    <t>Copper Valley Telephone Cooperative</t>
  </si>
  <si>
    <t>Interior Telephone Company</t>
  </si>
  <si>
    <t>Ketchikan Public Utilities</t>
  </si>
  <si>
    <t>Matanuska Telephone Association</t>
  </si>
  <si>
    <t>Mukluk Telephone Company</t>
  </si>
  <si>
    <t>North Country Telephone Company</t>
  </si>
  <si>
    <t>OTZ Telephone Cooperative</t>
  </si>
  <si>
    <t>Summit Telephone Company</t>
  </si>
  <si>
    <t>United Utilities</t>
  </si>
  <si>
    <t>United KUC</t>
  </si>
  <si>
    <t>Yukon Telephone Company</t>
  </si>
  <si>
    <t>Total</t>
  </si>
  <si>
    <t>Nushagak Electric &amp; Telephone Cooperative</t>
  </si>
  <si>
    <t>Balance</t>
  </si>
  <si>
    <t>Remittance</t>
  </si>
  <si>
    <t>Distribution</t>
  </si>
  <si>
    <t>YTD Lifeline Support</t>
  </si>
  <si>
    <t>AUSF Administration</t>
  </si>
  <si>
    <t>Local Revenue</t>
  </si>
  <si>
    <t>Wireless Revenue</t>
  </si>
  <si>
    <t>Payphone Revenue</t>
  </si>
  <si>
    <t>Other Revenue</t>
  </si>
  <si>
    <t>AUSF Annual Summary</t>
  </si>
  <si>
    <t>AUSF Balance</t>
  </si>
  <si>
    <t>Total Reported Revenues</t>
  </si>
  <si>
    <t>Total Revenues by Service</t>
  </si>
  <si>
    <t>Interest Income</t>
  </si>
  <si>
    <t>Note:</t>
  </si>
  <si>
    <t>Interest income is shown by year for this schedule.</t>
  </si>
  <si>
    <t>Alaska Digitel</t>
  </si>
  <si>
    <t>ACS Wireless</t>
  </si>
  <si>
    <t>MTA Wireless</t>
  </si>
  <si>
    <t>ADAK</t>
  </si>
  <si>
    <t>Bristol Bay Cellular</t>
  </si>
  <si>
    <t>Copper Valley Cellular</t>
  </si>
  <si>
    <t>Unicom</t>
  </si>
  <si>
    <t>Uncollectible Revenues</t>
  </si>
  <si>
    <t>2009 Cash Distributions</t>
  </si>
  <si>
    <t>ASTAC Wireless</t>
  </si>
  <si>
    <t>GCI*</t>
  </si>
  <si>
    <t>*07/09: GCI consolidated all Lifeline accounts including wireless. (Alaska DIGITEL and UNICOM)</t>
  </si>
  <si>
    <t>Interexchange Revenue</t>
  </si>
  <si>
    <t>Adak</t>
  </si>
  <si>
    <t>VOIP Revenue</t>
  </si>
  <si>
    <t>AECA ENS Admin Fee</t>
  </si>
  <si>
    <t>GCI</t>
  </si>
  <si>
    <t>2020 Cash Distributions</t>
  </si>
  <si>
    <t>2020 Reported Revenues</t>
  </si>
  <si>
    <t>Period Ending December 31, 2020</t>
  </si>
  <si>
    <t>Year end 2019 AUSF</t>
  </si>
  <si>
    <t>2020 AUSF Subtotal</t>
  </si>
  <si>
    <t>Total AUSF at YE 2020</t>
  </si>
  <si>
    <t>2020 ENS Support Paid in 2020</t>
  </si>
  <si>
    <t>2019 ENS Support Paid in 2020</t>
  </si>
  <si>
    <t>2020 DEM Support Paid in 2020</t>
  </si>
  <si>
    <t>2019 DEM Support Paid in 2020</t>
  </si>
  <si>
    <t>Revised 5/1/23 to reflect prior year support distributed</t>
  </si>
  <si>
    <t>2020 AUSF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</si>
</sst>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39" fontId="0" fillId="0" borderId="0" xfId="0" applyNumberFormat="1"/>
    <xf numFmtId="0" fontId="2" fillId="0" borderId="0" xfId="0" applyFont="1"/>
    <xf numFmtId="39" fontId="0" fillId="0" borderId="1" xfId="0" applyNumberFormat="1" applyBorder="1"/>
    <xf numFmtId="0" fontId="0" fillId="0" borderId="0" xfId="0" applyBorder="1"/>
    <xf numFmtId="4" fontId="0" fillId="0" borderId="0" xfId="0" applyNumberFormat="1" applyBorder="1"/>
    <xf numFmtId="4" fontId="0" fillId="0" borderId="0" xfId="0" applyNumberFormat="1"/>
    <xf numFmtId="0" fontId="3" fillId="0" borderId="0" xfId="0" applyFont="1"/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4" fillId="0" borderId="0" xfId="0" applyFont="1"/>
    <xf numFmtId="0" fontId="0" fillId="0" borderId="0" xfId="0" applyFill="1" applyBorder="1" applyAlignment="1">
      <alignment horizontal="center" wrapText="1"/>
    </xf>
    <xf numFmtId="7" fontId="0" fillId="0" borderId="4" xfId="0" applyNumberFormat="1" applyBorder="1"/>
    <xf numFmtId="7" fontId="6" fillId="0" borderId="0" xfId="0" applyNumberFormat="1" applyFont="1" applyBorder="1" applyAlignment="1"/>
    <xf numFmtId="7" fontId="6" fillId="0" borderId="1" xfId="0" applyNumberFormat="1" applyFont="1" applyBorder="1"/>
    <xf numFmtId="39" fontId="0" fillId="3" borderId="0" xfId="0" applyNumberFormat="1" applyFill="1"/>
    <xf numFmtId="49" fontId="5" fillId="2" borderId="5" xfId="0" applyNumberFormat="1" applyFont="1" applyFill="1" applyBorder="1" applyAlignment="1">
      <alignment horizontal="center" wrapText="1"/>
    </xf>
    <xf numFmtId="0" fontId="0" fillId="0" borderId="6" xfId="0" applyBorder="1"/>
    <xf numFmtId="7" fontId="0" fillId="0" borderId="6" xfId="0" applyNumberFormat="1" applyBorder="1"/>
    <xf numFmtId="39" fontId="0" fillId="0" borderId="6" xfId="0" applyNumberFormat="1" applyBorder="1"/>
    <xf numFmtId="7" fontId="0" fillId="0" borderId="7" xfId="0" applyNumberFormat="1" applyBorder="1"/>
    <xf numFmtId="0" fontId="0" fillId="0" borderId="6" xfId="0" applyFill="1" applyBorder="1" applyAlignment="1">
      <alignment horizontal="center" wrapText="1"/>
    </xf>
    <xf numFmtId="7" fontId="0" fillId="0" borderId="8" xfId="0" applyNumberFormat="1" applyBorder="1"/>
    <xf numFmtId="39" fontId="0" fillId="3" borderId="6" xfId="0" applyNumberFormat="1" applyFill="1" applyBorder="1"/>
    <xf numFmtId="39" fontId="0" fillId="0" borderId="7" xfId="0" applyNumberFormat="1" applyBorder="1"/>
    <xf numFmtId="0" fontId="7" fillId="0" borderId="0" xfId="0" applyFont="1"/>
    <xf numFmtId="7" fontId="0" fillId="0" borderId="0" xfId="0" applyNumberFormat="1"/>
    <xf numFmtId="39" fontId="0" fillId="0" borderId="6" xfId="0" applyNumberFormat="1" applyFill="1" applyBorder="1"/>
    <xf numFmtId="39" fontId="0" fillId="0" borderId="0" xfId="0" applyNumberFormat="1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7" fontId="6" fillId="0" borderId="12" xfId="0" applyNumberFormat="1" applyFont="1" applyBorder="1" applyAlignment="1"/>
    <xf numFmtId="7" fontId="6" fillId="0" borderId="13" xfId="0" applyNumberFormat="1" applyFont="1" applyBorder="1"/>
    <xf numFmtId="49" fontId="3" fillId="0" borderId="9" xfId="0" applyNumberFormat="1" applyFont="1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1" xfId="0" applyFill="1" applyBorder="1" applyAlignment="1">
      <alignment horizontal="center" wrapText="1"/>
    </xf>
    <xf numFmtId="7" fontId="0" fillId="0" borderId="15" xfId="0" applyNumberFormat="1" applyBorder="1"/>
    <xf numFmtId="0" fontId="2" fillId="0" borderId="9" xfId="0" applyFont="1" applyBorder="1"/>
    <xf numFmtId="0" fontId="2" fillId="3" borderId="6" xfId="0" applyFont="1" applyFill="1" applyBorder="1"/>
    <xf numFmtId="0" fontId="2" fillId="0" borderId="6" xfId="0" applyFont="1" applyBorder="1"/>
    <xf numFmtId="0" fontId="2" fillId="0" borderId="6" xfId="0" applyFont="1" applyFill="1" applyBorder="1"/>
    <xf numFmtId="0" fontId="2" fillId="0" borderId="3" xfId="0" applyFont="1" applyBorder="1"/>
    <xf numFmtId="39" fontId="0" fillId="3" borderId="12" xfId="0" applyNumberFormat="1" applyFill="1" applyBorder="1"/>
    <xf numFmtId="39" fontId="0" fillId="0" borderId="12" xfId="0" applyNumberFormat="1" applyBorder="1"/>
    <xf numFmtId="39" fontId="0" fillId="0" borderId="12" xfId="0" applyNumberFormat="1" applyFill="1" applyBorder="1"/>
    <xf numFmtId="39" fontId="0" fillId="0" borderId="13" xfId="0" applyNumberFormat="1" applyBorder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10" xfId="0" applyFill="1" applyBorder="1" applyAlignment="1">
      <alignment horizontal="center" wrapText="1"/>
    </xf>
    <xf numFmtId="7" fontId="0" fillId="0" borderId="0" xfId="0" applyNumberFormat="1" applyBorder="1"/>
    <xf numFmtId="43" fontId="0" fillId="0" borderId="0" xfId="1" applyFont="1" applyBorder="1"/>
    <xf numFmtId="43" fontId="0" fillId="0" borderId="0" xfId="0" applyNumberFormat="1" applyBorder="1"/>
    <xf numFmtId="0" fontId="10" fillId="0" borderId="0" xfId="2" applyFont="1" applyBorder="1" applyAlignment="1"/>
    <xf numFmtId="39" fontId="10" fillId="0" borderId="0" xfId="0" applyNumberFormat="1" applyFont="1" applyBorder="1" applyAlignment="1"/>
    <xf numFmtId="39" fontId="11" fillId="0" borderId="0" xfId="2" applyNumberFormat="1" applyFont="1" applyBorder="1" applyAlignment="1"/>
    <xf numFmtId="0" fontId="8" fillId="0" borderId="0" xfId="0" applyFont="1"/>
    <xf numFmtId="0" fontId="8" fillId="0" borderId="6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0" xfId="0" applyFont="1" applyBorder="1" applyAlignment="1"/>
    <xf numFmtId="39" fontId="0" fillId="0" borderId="0" xfId="0" applyNumberFormat="1" applyBorder="1"/>
    <xf numFmtId="0" fontId="8" fillId="2" borderId="3" xfId="0" applyFont="1" applyFill="1" applyBorder="1" applyAlignment="1">
      <alignment horizontal="center" wrapText="1"/>
    </xf>
    <xf numFmtId="39" fontId="0" fillId="3" borderId="0" xfId="0" applyNumberFormat="1" applyFill="1" applyBorder="1"/>
    <xf numFmtId="39" fontId="0" fillId="0" borderId="0" xfId="0" applyNumberFormat="1" applyFill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0" xfId="0" applyFont="1" applyAlignment="1">
      <alignment horizontal="left" wrapText="1"/>
    </xf>
    <xf numFmtId="0" fontId="9" fillId="0" borderId="0" xfId="0" applyFont="1" applyFill="1" applyAlignment="1">
      <alignment horizontal="left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zoomScaleNormal="100" workbookViewId="0">
      <selection activeCell="H15" sqref="H15"/>
    </sheetView>
  </sheetViews>
  <sheetFormatPr defaultRowHeight="12.75" x14ac:dyDescent="0.2"/>
  <cols>
    <col min="1" max="1" width="29" customWidth="1"/>
    <col min="2" max="2" width="15" customWidth="1"/>
    <col min="3" max="3" width="21.42578125" customWidth="1"/>
    <col min="4" max="4" width="15" customWidth="1"/>
    <col min="5" max="5" width="19.5703125" customWidth="1"/>
    <col min="6" max="7" width="12.28515625" bestFit="1" customWidth="1"/>
  </cols>
  <sheetData>
    <row r="1" spans="1:7" ht="18" customHeight="1" x14ac:dyDescent="0.25">
      <c r="A1" s="7" t="s">
        <v>0</v>
      </c>
    </row>
    <row r="2" spans="1:7" ht="15" x14ac:dyDescent="0.2">
      <c r="A2" s="10" t="s">
        <v>36</v>
      </c>
    </row>
    <row r="3" spans="1:7" x14ac:dyDescent="0.2">
      <c r="A3" s="56" t="s">
        <v>62</v>
      </c>
    </row>
    <row r="4" spans="1:7" ht="28.5" customHeight="1" x14ac:dyDescent="0.2"/>
    <row r="5" spans="1:7" ht="15.75" x14ac:dyDescent="0.25">
      <c r="A5" s="16" t="s">
        <v>37</v>
      </c>
      <c r="B5" s="9" t="s">
        <v>27</v>
      </c>
      <c r="C5" s="8" t="s">
        <v>28</v>
      </c>
      <c r="D5" s="9" t="s">
        <v>40</v>
      </c>
      <c r="E5" s="9" t="s">
        <v>29</v>
      </c>
    </row>
    <row r="6" spans="1:7" x14ac:dyDescent="0.2">
      <c r="A6" s="29"/>
      <c r="B6" s="29"/>
      <c r="C6" s="30"/>
      <c r="D6" s="30"/>
      <c r="E6" s="31"/>
    </row>
    <row r="7" spans="1:7" x14ac:dyDescent="0.2">
      <c r="A7" s="57" t="s">
        <v>63</v>
      </c>
      <c r="B7" s="18">
        <v>999.99999996833503</v>
      </c>
      <c r="C7" s="13">
        <v>277557110.48999995</v>
      </c>
      <c r="D7" s="13">
        <v>389903.01000000007</v>
      </c>
      <c r="E7" s="32">
        <v>277946013.50000006</v>
      </c>
    </row>
    <row r="8" spans="1:7" x14ac:dyDescent="0.2">
      <c r="A8" s="58" t="s">
        <v>64</v>
      </c>
      <c r="B8" s="18">
        <v>0</v>
      </c>
      <c r="C8" s="13">
        <v>14424848.969999999</v>
      </c>
      <c r="D8" s="13">
        <v>4362.87</v>
      </c>
      <c r="E8" s="32">
        <v>14429211.84</v>
      </c>
      <c r="F8" s="1"/>
      <c r="G8" s="1"/>
    </row>
    <row r="9" spans="1:7" ht="30.75" customHeight="1" thickBot="1" x14ac:dyDescent="0.25">
      <c r="A9" s="58" t="s">
        <v>65</v>
      </c>
      <c r="B9" s="20">
        <f>B8+B7</f>
        <v>999.99999996833503</v>
      </c>
      <c r="C9" s="14">
        <f>C8+C7</f>
        <v>291981959.45999992</v>
      </c>
      <c r="D9" s="14">
        <f>D8+D7</f>
        <v>394265.88000000006</v>
      </c>
      <c r="E9" s="33">
        <f>E8+E7</f>
        <v>292375225.34000003</v>
      </c>
    </row>
    <row r="10" spans="1:7" ht="13.5" thickTop="1" x14ac:dyDescent="0.2">
      <c r="A10" s="4"/>
      <c r="B10" s="5"/>
      <c r="C10" s="5"/>
      <c r="D10" s="5"/>
      <c r="E10" s="5"/>
    </row>
    <row r="12" spans="1:7" x14ac:dyDescent="0.2">
      <c r="C12" s="26"/>
      <c r="D12" s="26"/>
      <c r="E12" s="26"/>
    </row>
    <row r="13" spans="1:7" x14ac:dyDescent="0.2">
      <c r="A13" s="25"/>
      <c r="C13" s="26"/>
    </row>
    <row r="14" spans="1:7" x14ac:dyDescent="0.2">
      <c r="C14" s="26"/>
      <c r="D14" s="26"/>
    </row>
    <row r="17" spans="1:5" ht="14.25" customHeight="1" x14ac:dyDescent="0.2">
      <c r="A17" s="2" t="s">
        <v>41</v>
      </c>
    </row>
    <row r="18" spans="1:5" ht="20.25" customHeight="1" x14ac:dyDescent="0.2">
      <c r="A18" t="s">
        <v>42</v>
      </c>
      <c r="B18" s="48"/>
      <c r="C18" s="48"/>
      <c r="D18" s="48"/>
      <c r="E18" s="48"/>
    </row>
    <row r="19" spans="1:5" ht="24.75" customHeight="1" x14ac:dyDescent="0.2"/>
    <row r="20" spans="1:5" x14ac:dyDescent="0.2">
      <c r="C20" s="26"/>
      <c r="E20" s="26"/>
    </row>
  </sheetData>
  <phoneticPr fontId="0" type="noConversion"/>
  <pageMargins left="0.75" right="0.75" top="1" bottom="1" header="0.5" footer="0.5"/>
  <pageSetup orientation="landscape" horizontalDpi="300" verticalDpi="300" r:id="rId1"/>
  <headerFooter alignWithMargins="0">
    <oddFooter>&amp;L&amp;F, &amp;A&amp;RPage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showGridLines="0" zoomScale="87" zoomScaleNormal="87" workbookViewId="0">
      <selection activeCell="H15" sqref="H15"/>
    </sheetView>
  </sheetViews>
  <sheetFormatPr defaultRowHeight="12.75" x14ac:dyDescent="0.2"/>
  <cols>
    <col min="1" max="1" width="30.28515625" customWidth="1"/>
    <col min="2" max="2" width="17.5703125" customWidth="1"/>
    <col min="3" max="3" width="18.140625" customWidth="1"/>
    <col min="4" max="4" width="18.5703125" customWidth="1"/>
    <col min="5" max="7" width="16.28515625" customWidth="1"/>
    <col min="8" max="8" width="17.28515625" customWidth="1"/>
    <col min="9" max="9" width="17" customWidth="1"/>
    <col min="10" max="11" width="13.85546875" customWidth="1"/>
  </cols>
  <sheetData>
    <row r="1" spans="1:10" ht="18" x14ac:dyDescent="0.25">
      <c r="A1" s="7" t="str">
        <f>+'AUSF Balance'!A1</f>
        <v>Alaska Universal Service Administrative Company</v>
      </c>
      <c r="B1" s="7"/>
    </row>
    <row r="2" spans="1:10" ht="15" x14ac:dyDescent="0.2">
      <c r="A2" s="10" t="str">
        <f>+'AUSF Balance'!A2</f>
        <v>AUSF Annual Summary</v>
      </c>
      <c r="B2" s="10"/>
    </row>
    <row r="3" spans="1:10" x14ac:dyDescent="0.2">
      <c r="A3" t="str">
        <f>+'AUSF Balance'!A3</f>
        <v>Period Ending December 31, 2020</v>
      </c>
    </row>
    <row r="5" spans="1:10" ht="32.25" customHeight="1" x14ac:dyDescent="0.25">
      <c r="A5" s="16" t="s">
        <v>61</v>
      </c>
      <c r="B5" s="9" t="s">
        <v>38</v>
      </c>
      <c r="C5" s="8" t="s">
        <v>32</v>
      </c>
      <c r="D5" s="9" t="s">
        <v>33</v>
      </c>
      <c r="E5" s="9" t="s">
        <v>55</v>
      </c>
      <c r="F5" s="9" t="s">
        <v>34</v>
      </c>
      <c r="G5" s="9" t="s">
        <v>35</v>
      </c>
      <c r="H5" s="9" t="s">
        <v>50</v>
      </c>
      <c r="I5" s="61" t="s">
        <v>57</v>
      </c>
      <c r="J5" s="6"/>
    </row>
    <row r="6" spans="1:10" ht="18" x14ac:dyDescent="0.25">
      <c r="A6" s="34"/>
      <c r="B6" s="21"/>
      <c r="C6" s="11"/>
      <c r="D6" s="11"/>
      <c r="E6" s="11"/>
      <c r="F6" s="11"/>
      <c r="G6" s="49"/>
      <c r="H6" s="49"/>
      <c r="I6" s="36"/>
      <c r="J6" s="6"/>
    </row>
    <row r="7" spans="1:10" ht="21.75" customHeight="1" thickBot="1" x14ac:dyDescent="0.25">
      <c r="A7" s="35" t="s">
        <v>39</v>
      </c>
      <c r="B7" s="22">
        <f>SUM(C7:I7)</f>
        <v>143540540</v>
      </c>
      <c r="C7" s="12">
        <v>72132380</v>
      </c>
      <c r="D7" s="12">
        <v>58143208</v>
      </c>
      <c r="E7" s="12">
        <v>12287686</v>
      </c>
      <c r="F7" s="12">
        <v>40537</v>
      </c>
      <c r="G7" s="12">
        <v>154534</v>
      </c>
      <c r="H7" s="12">
        <v>-771918</v>
      </c>
      <c r="I7" s="37">
        <v>1554113</v>
      </c>
    </row>
    <row r="8" spans="1:10" ht="13.5" thickTop="1" x14ac:dyDescent="0.2"/>
    <row r="9" spans="1:10" x14ac:dyDescent="0.2">
      <c r="B9" s="6"/>
      <c r="C9" s="6"/>
      <c r="D9" s="6"/>
      <c r="E9" s="6"/>
      <c r="F9" s="6"/>
      <c r="G9" s="6"/>
    </row>
    <row r="10" spans="1:10" x14ac:dyDescent="0.2">
      <c r="B10" s="6"/>
      <c r="C10" s="6"/>
      <c r="D10" s="6"/>
      <c r="E10" s="6"/>
      <c r="F10" s="6"/>
      <c r="G10" s="6"/>
    </row>
    <row r="11" spans="1:10" x14ac:dyDescent="0.2">
      <c r="B11" s="51"/>
      <c r="C11" s="51"/>
      <c r="D11" s="51"/>
      <c r="E11" s="51"/>
      <c r="F11" s="51"/>
      <c r="G11" s="51"/>
      <c r="H11" s="51"/>
      <c r="I11" s="4"/>
    </row>
    <row r="12" spans="1:10" x14ac:dyDescent="0.2">
      <c r="A12" s="25"/>
      <c r="B12" s="50"/>
      <c r="C12" s="50"/>
      <c r="D12" s="50"/>
      <c r="E12" s="50"/>
      <c r="F12" s="50"/>
      <c r="G12" s="50"/>
      <c r="H12" s="50"/>
      <c r="I12" s="4"/>
    </row>
    <row r="13" spans="1:10" x14ac:dyDescent="0.2">
      <c r="B13" s="52"/>
      <c r="C13" s="52"/>
      <c r="D13" s="52"/>
      <c r="E13" s="52"/>
      <c r="F13" s="52"/>
      <c r="G13" s="52"/>
      <c r="H13" s="52"/>
      <c r="I13" s="52"/>
    </row>
    <row r="14" spans="1:10" x14ac:dyDescent="0.2">
      <c r="C14" s="6"/>
      <c r="D14" s="6"/>
      <c r="E14" s="6"/>
    </row>
    <row r="15" spans="1:10" x14ac:dyDescent="0.2">
      <c r="B15" s="6"/>
      <c r="C15" s="6"/>
      <c r="D15" s="6"/>
      <c r="E15" s="6"/>
      <c r="F15" s="6"/>
      <c r="G15" s="6"/>
    </row>
    <row r="16" spans="1:10" x14ac:dyDescent="0.2">
      <c r="C16" s="6"/>
    </row>
    <row r="17" spans="2:7" x14ac:dyDescent="0.2">
      <c r="B17" s="6"/>
      <c r="C17" s="6"/>
      <c r="D17" s="6"/>
      <c r="E17" s="6"/>
      <c r="F17" s="6"/>
      <c r="G17" s="6"/>
    </row>
  </sheetData>
  <phoneticPr fontId="0" type="noConversion"/>
  <pageMargins left="0.75" right="0.75" top="1" bottom="1" header="0.5" footer="0.5"/>
  <pageSetup scale="74" orientation="landscape" r:id="rId1"/>
  <headerFooter alignWithMargins="0">
    <oddFooter>&amp;L&amp;F, &amp;A&amp;RPage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showGridLines="0" tabSelected="1" zoomScaleNormal="100" workbookViewId="0">
      <pane xSplit="1" topLeftCell="B1" activePane="topRight" state="frozen"/>
      <selection activeCell="H15" sqref="H15"/>
      <selection pane="topRight" activeCell="E71" sqref="E71"/>
    </sheetView>
  </sheetViews>
  <sheetFormatPr defaultRowHeight="12.75" x14ac:dyDescent="0.2"/>
  <cols>
    <col min="1" max="1" width="48" style="2" customWidth="1"/>
    <col min="2" max="6" width="14" customWidth="1"/>
    <col min="7" max="7" width="15.85546875" customWidth="1"/>
    <col min="8" max="8" width="10.140625" customWidth="1"/>
    <col min="9" max="9" width="13.42578125" bestFit="1" customWidth="1"/>
    <col min="11" max="11" width="11.5703125" customWidth="1"/>
    <col min="12" max="12" width="12" customWidth="1"/>
    <col min="15" max="15" width="13.42578125" bestFit="1" customWidth="1"/>
    <col min="16" max="16" width="12.7109375" customWidth="1"/>
  </cols>
  <sheetData>
    <row r="1" spans="1:7" ht="18" hidden="1" x14ac:dyDescent="0.25">
      <c r="A1" s="7" t="str">
        <f>+'AUSF Balance'!A1</f>
        <v>Alaska Universal Service Administrative Company</v>
      </c>
    </row>
    <row r="2" spans="1:7" ht="15" hidden="1" x14ac:dyDescent="0.2">
      <c r="A2" s="10" t="str">
        <f>+'AUSF Balance'!A2</f>
        <v>AUSF Annual Summary</v>
      </c>
    </row>
    <row r="3" spans="1:7" hidden="1" x14ac:dyDescent="0.2">
      <c r="A3" t="str">
        <f>+'AUSF Balance'!A3</f>
        <v>Period Ending December 31, 2020</v>
      </c>
    </row>
    <row r="4" spans="1:7" hidden="1" x14ac:dyDescent="0.2">
      <c r="A4"/>
    </row>
    <row r="5" spans="1:7" s="2" customFormat="1" ht="33" hidden="1" customHeight="1" x14ac:dyDescent="0.25">
      <c r="A5" s="16" t="s">
        <v>51</v>
      </c>
      <c r="B5" s="9" t="s">
        <v>25</v>
      </c>
      <c r="C5" s="8"/>
      <c r="D5" s="8"/>
      <c r="E5" s="8" t="s">
        <v>30</v>
      </c>
      <c r="F5" s="8"/>
      <c r="G5" s="9" t="s">
        <v>31</v>
      </c>
    </row>
    <row r="6" spans="1:7" ht="18.75" hidden="1" customHeight="1" x14ac:dyDescent="0.2">
      <c r="A6" s="38"/>
      <c r="B6" s="17"/>
      <c r="C6" s="4"/>
      <c r="D6" s="4"/>
      <c r="G6" s="31"/>
    </row>
    <row r="7" spans="1:7" hidden="1" x14ac:dyDescent="0.2">
      <c r="A7" s="39" t="s">
        <v>0</v>
      </c>
      <c r="B7" s="23">
        <f t="shared" ref="B7:B41" si="0">SUM(E7:G7)</f>
        <v>50251</v>
      </c>
      <c r="C7" s="62"/>
      <c r="D7" s="62"/>
      <c r="E7" s="15"/>
      <c r="F7" s="15"/>
      <c r="G7" s="43">
        <v>50251</v>
      </c>
    </row>
    <row r="8" spans="1:7" hidden="1" x14ac:dyDescent="0.2">
      <c r="A8" s="40" t="s">
        <v>1</v>
      </c>
      <c r="B8" s="19">
        <f t="shared" si="0"/>
        <v>213.5</v>
      </c>
      <c r="C8" s="60"/>
      <c r="D8" s="60"/>
      <c r="E8" s="1">
        <v>213.5</v>
      </c>
      <c r="F8" s="1"/>
      <c r="G8" s="44"/>
    </row>
    <row r="9" spans="1:7" hidden="1" x14ac:dyDescent="0.2">
      <c r="A9" s="39" t="s">
        <v>2</v>
      </c>
      <c r="B9" s="23">
        <f t="shared" si="0"/>
        <v>10185</v>
      </c>
      <c r="C9" s="62"/>
      <c r="D9" s="62"/>
      <c r="E9" s="15">
        <v>10185</v>
      </c>
      <c r="F9" s="15"/>
      <c r="G9" s="43"/>
    </row>
    <row r="10" spans="1:7" hidden="1" x14ac:dyDescent="0.2">
      <c r="A10" s="40" t="s">
        <v>3</v>
      </c>
      <c r="B10" s="19">
        <f t="shared" si="0"/>
        <v>73430</v>
      </c>
      <c r="C10" s="60"/>
      <c r="D10" s="60"/>
      <c r="E10" s="1">
        <v>73430</v>
      </c>
      <c r="F10" s="1"/>
      <c r="G10" s="44"/>
    </row>
    <row r="11" spans="1:7" hidden="1" x14ac:dyDescent="0.2">
      <c r="A11" s="39" t="s">
        <v>4</v>
      </c>
      <c r="B11" s="23">
        <f t="shared" si="0"/>
        <v>24937.5</v>
      </c>
      <c r="C11" s="62"/>
      <c r="D11" s="62"/>
      <c r="E11" s="15">
        <v>24937.5</v>
      </c>
      <c r="F11" s="15"/>
      <c r="G11" s="43"/>
    </row>
    <row r="12" spans="1:7" hidden="1" x14ac:dyDescent="0.2">
      <c r="A12" s="40" t="s">
        <v>5</v>
      </c>
      <c r="B12" s="19">
        <f t="shared" si="0"/>
        <v>82369</v>
      </c>
      <c r="C12" s="60"/>
      <c r="D12" s="60"/>
      <c r="E12" s="1">
        <v>82369</v>
      </c>
      <c r="F12" s="1"/>
      <c r="G12" s="44"/>
    </row>
    <row r="13" spans="1:7" hidden="1" x14ac:dyDescent="0.2">
      <c r="A13" s="39" t="s">
        <v>6</v>
      </c>
      <c r="B13" s="23">
        <f t="shared" si="0"/>
        <v>26778.5</v>
      </c>
      <c r="C13" s="62"/>
      <c r="D13" s="62"/>
      <c r="E13" s="15">
        <v>26778.5</v>
      </c>
      <c r="F13" s="15"/>
      <c r="G13" s="43"/>
    </row>
    <row r="14" spans="1:7" s="47" customFormat="1" hidden="1" x14ac:dyDescent="0.2">
      <c r="A14" s="41" t="s">
        <v>44</v>
      </c>
      <c r="B14" s="27">
        <f t="shared" si="0"/>
        <v>817677</v>
      </c>
      <c r="C14" s="63"/>
      <c r="D14" s="63"/>
      <c r="E14" s="28">
        <v>817677</v>
      </c>
      <c r="F14" s="28"/>
      <c r="G14" s="45"/>
    </row>
    <row r="15" spans="1:7" hidden="1" x14ac:dyDescent="0.2">
      <c r="A15" s="39" t="s">
        <v>46</v>
      </c>
      <c r="B15" s="23">
        <f t="shared" si="0"/>
        <v>112</v>
      </c>
      <c r="C15" s="62"/>
      <c r="D15" s="62"/>
      <c r="E15" s="15">
        <v>112</v>
      </c>
      <c r="F15" s="15"/>
      <c r="G15" s="43"/>
    </row>
    <row r="16" spans="1:7" hidden="1" x14ac:dyDescent="0.2">
      <c r="A16" s="40" t="s">
        <v>43</v>
      </c>
      <c r="B16" s="19">
        <f t="shared" si="0"/>
        <v>0</v>
      </c>
      <c r="C16" s="60"/>
      <c r="D16" s="60"/>
      <c r="E16" s="1">
        <v>0</v>
      </c>
      <c r="F16" s="1"/>
      <c r="G16" s="44"/>
    </row>
    <row r="17" spans="1:7" hidden="1" x14ac:dyDescent="0.2">
      <c r="A17" s="39" t="s">
        <v>7</v>
      </c>
      <c r="B17" s="23">
        <f t="shared" si="0"/>
        <v>40218.5</v>
      </c>
      <c r="C17" s="62"/>
      <c r="D17" s="62"/>
      <c r="E17" s="15">
        <v>40218.5</v>
      </c>
      <c r="F17" s="15"/>
      <c r="G17" s="43"/>
    </row>
    <row r="18" spans="1:7" hidden="1" x14ac:dyDescent="0.2">
      <c r="A18" s="40" t="s">
        <v>8</v>
      </c>
      <c r="B18" s="19">
        <f t="shared" si="0"/>
        <v>11917.5</v>
      </c>
      <c r="C18" s="60"/>
      <c r="D18" s="60"/>
      <c r="E18" s="1">
        <v>11917.5</v>
      </c>
      <c r="F18" s="1"/>
      <c r="G18" s="44"/>
    </row>
    <row r="19" spans="1:7" hidden="1" x14ac:dyDescent="0.2">
      <c r="A19" s="39" t="s">
        <v>52</v>
      </c>
      <c r="B19" s="23">
        <f t="shared" si="0"/>
        <v>1732.5</v>
      </c>
      <c r="C19" s="62"/>
      <c r="D19" s="62"/>
      <c r="E19" s="15">
        <v>1732.5</v>
      </c>
      <c r="F19" s="15"/>
      <c r="G19" s="43"/>
    </row>
    <row r="20" spans="1:7" hidden="1" x14ac:dyDescent="0.2">
      <c r="A20" s="40" t="s">
        <v>9</v>
      </c>
      <c r="B20" s="19">
        <f t="shared" si="0"/>
        <v>8498</v>
      </c>
      <c r="C20" s="60"/>
      <c r="D20" s="60"/>
      <c r="E20" s="1">
        <v>8498</v>
      </c>
      <c r="F20" s="1"/>
      <c r="G20" s="44"/>
    </row>
    <row r="21" spans="1:7" hidden="1" x14ac:dyDescent="0.2">
      <c r="A21" s="39" t="s">
        <v>47</v>
      </c>
      <c r="B21" s="23">
        <f t="shared" si="0"/>
        <v>3069.5</v>
      </c>
      <c r="C21" s="62"/>
      <c r="D21" s="62"/>
      <c r="E21" s="15">
        <v>3069.5</v>
      </c>
      <c r="F21" s="15"/>
      <c r="G21" s="43"/>
    </row>
    <row r="22" spans="1:7" hidden="1" x14ac:dyDescent="0.2">
      <c r="A22" s="40" t="s">
        <v>10</v>
      </c>
      <c r="B22" s="19">
        <f t="shared" si="0"/>
        <v>1400</v>
      </c>
      <c r="C22" s="60"/>
      <c r="D22" s="60"/>
      <c r="E22" s="1">
        <v>1400</v>
      </c>
      <c r="F22" s="1"/>
      <c r="G22" s="44"/>
    </row>
    <row r="23" spans="1:7" hidden="1" x14ac:dyDescent="0.2">
      <c r="A23" s="39" t="s">
        <v>11</v>
      </c>
      <c r="B23" s="23">
        <f t="shared" si="0"/>
        <v>11368</v>
      </c>
      <c r="C23" s="62"/>
      <c r="D23" s="62"/>
      <c r="E23" s="15">
        <v>11368</v>
      </c>
      <c r="F23" s="15"/>
      <c r="G23" s="43"/>
    </row>
    <row r="24" spans="1:7" hidden="1" x14ac:dyDescent="0.2">
      <c r="A24" s="40" t="s">
        <v>12</v>
      </c>
      <c r="B24" s="19">
        <f t="shared" si="0"/>
        <v>0</v>
      </c>
      <c r="C24" s="60"/>
      <c r="D24" s="60"/>
      <c r="E24" s="1">
        <v>0</v>
      </c>
      <c r="F24" s="1"/>
      <c r="G24" s="44"/>
    </row>
    <row r="25" spans="1:7" hidden="1" x14ac:dyDescent="0.2">
      <c r="A25" s="39" t="s">
        <v>13</v>
      </c>
      <c r="B25" s="23">
        <f t="shared" si="0"/>
        <v>2726.5</v>
      </c>
      <c r="C25" s="62"/>
      <c r="D25" s="62"/>
      <c r="E25" s="15">
        <v>2726.5</v>
      </c>
      <c r="F25" s="15"/>
      <c r="G25" s="43"/>
    </row>
    <row r="26" spans="1:7" hidden="1" x14ac:dyDescent="0.2">
      <c r="A26" s="40" t="s">
        <v>14</v>
      </c>
      <c r="B26" s="19">
        <f t="shared" si="0"/>
        <v>11095</v>
      </c>
      <c r="C26" s="60"/>
      <c r="D26" s="60"/>
      <c r="E26" s="1">
        <v>11095</v>
      </c>
      <c r="F26" s="1"/>
      <c r="G26" s="44"/>
    </row>
    <row r="27" spans="1:7" hidden="1" x14ac:dyDescent="0.2">
      <c r="A27" s="39" t="s">
        <v>48</v>
      </c>
      <c r="B27" s="23">
        <f t="shared" si="0"/>
        <v>129.5</v>
      </c>
      <c r="C27" s="62"/>
      <c r="D27" s="62"/>
      <c r="E27" s="15">
        <v>129.5</v>
      </c>
      <c r="F27" s="15"/>
      <c r="G27" s="43"/>
    </row>
    <row r="28" spans="1:7" hidden="1" x14ac:dyDescent="0.2">
      <c r="A28" s="40" t="s">
        <v>53</v>
      </c>
      <c r="B28" s="19">
        <f t="shared" si="0"/>
        <v>1270059</v>
      </c>
      <c r="C28" s="60"/>
      <c r="D28" s="60"/>
      <c r="E28" s="1">
        <v>1270059</v>
      </c>
      <c r="F28" s="1"/>
      <c r="G28" s="44"/>
    </row>
    <row r="29" spans="1:7" hidden="1" x14ac:dyDescent="0.2">
      <c r="A29" s="39" t="s">
        <v>15</v>
      </c>
      <c r="B29" s="23">
        <f t="shared" si="0"/>
        <v>24601.5</v>
      </c>
      <c r="C29" s="62"/>
      <c r="D29" s="62"/>
      <c r="E29" s="15">
        <v>24601.5</v>
      </c>
      <c r="F29" s="15"/>
      <c r="G29" s="43"/>
    </row>
    <row r="30" spans="1:7" hidden="1" x14ac:dyDescent="0.2">
      <c r="A30" s="40" t="s">
        <v>16</v>
      </c>
      <c r="B30" s="19">
        <f t="shared" si="0"/>
        <v>21644</v>
      </c>
      <c r="C30" s="60"/>
      <c r="D30" s="60"/>
      <c r="E30" s="1">
        <v>21644</v>
      </c>
      <c r="F30" s="1"/>
      <c r="G30" s="44"/>
    </row>
    <row r="31" spans="1:7" hidden="1" x14ac:dyDescent="0.2">
      <c r="A31" s="39" t="s">
        <v>17</v>
      </c>
      <c r="B31" s="23">
        <f t="shared" si="0"/>
        <v>85421</v>
      </c>
      <c r="C31" s="62"/>
      <c r="D31" s="62"/>
      <c r="E31" s="15">
        <v>85421</v>
      </c>
      <c r="F31" s="15"/>
      <c r="G31" s="43"/>
    </row>
    <row r="32" spans="1:7" hidden="1" x14ac:dyDescent="0.2">
      <c r="A32" s="40" t="s">
        <v>45</v>
      </c>
      <c r="B32" s="19">
        <f t="shared" si="0"/>
        <v>67623.5</v>
      </c>
      <c r="C32" s="60"/>
      <c r="D32" s="60"/>
      <c r="E32" s="1">
        <v>67623.5</v>
      </c>
      <c r="F32" s="1"/>
      <c r="G32" s="44"/>
    </row>
    <row r="33" spans="1:7" hidden="1" x14ac:dyDescent="0.2">
      <c r="A33" s="39" t="s">
        <v>18</v>
      </c>
      <c r="B33" s="23">
        <f t="shared" si="0"/>
        <v>18721.5</v>
      </c>
      <c r="C33" s="62"/>
      <c r="D33" s="62"/>
      <c r="E33" s="15">
        <v>18721.5</v>
      </c>
      <c r="F33" s="15"/>
      <c r="G33" s="43"/>
    </row>
    <row r="34" spans="1:7" hidden="1" x14ac:dyDescent="0.2">
      <c r="A34" s="40" t="s">
        <v>19</v>
      </c>
      <c r="B34" s="19">
        <f t="shared" si="0"/>
        <v>969.5</v>
      </c>
      <c r="C34" s="60"/>
      <c r="D34" s="60"/>
      <c r="E34" s="1">
        <v>969.5</v>
      </c>
      <c r="F34" s="1"/>
      <c r="G34" s="44"/>
    </row>
    <row r="35" spans="1:7" hidden="1" x14ac:dyDescent="0.2">
      <c r="A35" s="39" t="s">
        <v>26</v>
      </c>
      <c r="B35" s="23">
        <f t="shared" si="0"/>
        <v>14451.5</v>
      </c>
      <c r="C35" s="62"/>
      <c r="D35" s="62"/>
      <c r="E35" s="15">
        <v>14451.5</v>
      </c>
      <c r="F35" s="15"/>
      <c r="G35" s="43"/>
    </row>
    <row r="36" spans="1:7" hidden="1" x14ac:dyDescent="0.2">
      <c r="A36" s="40" t="s">
        <v>20</v>
      </c>
      <c r="B36" s="19">
        <f t="shared" si="0"/>
        <v>17594.5</v>
      </c>
      <c r="C36" s="60"/>
      <c r="D36" s="60"/>
      <c r="E36" s="1">
        <v>17594.5</v>
      </c>
      <c r="F36" s="1"/>
      <c r="G36" s="44"/>
    </row>
    <row r="37" spans="1:7" hidden="1" x14ac:dyDescent="0.2">
      <c r="A37" s="39" t="s">
        <v>21</v>
      </c>
      <c r="B37" s="23">
        <f t="shared" si="0"/>
        <v>423.5</v>
      </c>
      <c r="C37" s="62"/>
      <c r="D37" s="62"/>
      <c r="E37" s="15">
        <v>423.5</v>
      </c>
      <c r="F37" s="15"/>
      <c r="G37" s="43"/>
    </row>
    <row r="38" spans="1:7" hidden="1" x14ac:dyDescent="0.2">
      <c r="A38" s="40" t="s">
        <v>49</v>
      </c>
      <c r="B38" s="19">
        <f t="shared" si="0"/>
        <v>0</v>
      </c>
      <c r="C38" s="60"/>
      <c r="D38" s="60"/>
      <c r="E38" s="1">
        <v>0</v>
      </c>
      <c r="F38" s="1"/>
      <c r="G38" s="44"/>
    </row>
    <row r="39" spans="1:7" hidden="1" x14ac:dyDescent="0.2">
      <c r="A39" s="39" t="s">
        <v>23</v>
      </c>
      <c r="B39" s="23">
        <f t="shared" si="0"/>
        <v>11795</v>
      </c>
      <c r="C39" s="62"/>
      <c r="D39" s="62"/>
      <c r="E39" s="15">
        <v>11795</v>
      </c>
      <c r="F39" s="15"/>
      <c r="G39" s="43"/>
    </row>
    <row r="40" spans="1:7" hidden="1" x14ac:dyDescent="0.2">
      <c r="A40" s="40" t="s">
        <v>22</v>
      </c>
      <c r="B40" s="19">
        <f t="shared" si="0"/>
        <v>92022</v>
      </c>
      <c r="C40" s="60"/>
      <c r="D40" s="60"/>
      <c r="E40" s="1">
        <v>92022</v>
      </c>
      <c r="F40" s="1"/>
      <c r="G40" s="44"/>
    </row>
    <row r="41" spans="1:7" hidden="1" x14ac:dyDescent="0.2">
      <c r="A41" s="39" t="s">
        <v>24</v>
      </c>
      <c r="B41" s="23">
        <f t="shared" si="0"/>
        <v>3153.5</v>
      </c>
      <c r="C41" s="62"/>
      <c r="D41" s="62"/>
      <c r="E41" s="15">
        <v>3153.5</v>
      </c>
      <c r="F41" s="15"/>
      <c r="G41" s="43"/>
    </row>
    <row r="42" spans="1:7" ht="31.5" hidden="1" customHeight="1" x14ac:dyDescent="0.2">
      <c r="A42" s="42" t="s">
        <v>25</v>
      </c>
      <c r="B42" s="24">
        <f>SUM(B7:B41)</f>
        <v>2806588.5</v>
      </c>
      <c r="C42" s="3"/>
      <c r="D42" s="3"/>
      <c r="E42" s="3">
        <f>SUM(E7:E41)</f>
        <v>2756337.5</v>
      </c>
      <c r="F42" s="3"/>
      <c r="G42" s="46">
        <f>SUM(G7:G41)</f>
        <v>50251</v>
      </c>
    </row>
    <row r="43" spans="1:7" hidden="1" x14ac:dyDescent="0.2">
      <c r="B43" s="1"/>
      <c r="C43" s="1"/>
      <c r="D43" s="1"/>
      <c r="E43" s="1"/>
      <c r="F43" s="1"/>
      <c r="G43" s="1"/>
    </row>
    <row r="44" spans="1:7" hidden="1" x14ac:dyDescent="0.2">
      <c r="A44" s="66" t="s">
        <v>54</v>
      </c>
      <c r="B44" s="66"/>
      <c r="C44" s="66"/>
      <c r="D44" s="66"/>
      <c r="E44" s="66"/>
      <c r="F44" s="66"/>
      <c r="G44" s="66"/>
    </row>
    <row r="45" spans="1:7" hidden="1" x14ac:dyDescent="0.2">
      <c r="A45" s="25"/>
      <c r="B45" s="1"/>
      <c r="C45" s="1"/>
      <c r="D45" s="1"/>
      <c r="G45" s="1"/>
    </row>
    <row r="46" spans="1:7" hidden="1" x14ac:dyDescent="0.2">
      <c r="B46" s="1"/>
      <c r="C46" s="1"/>
      <c r="D46" s="1"/>
      <c r="G46" s="1"/>
    </row>
    <row r="47" spans="1:7" hidden="1" x14ac:dyDescent="0.2">
      <c r="B47" s="1"/>
      <c r="C47" s="1"/>
      <c r="D47" s="1"/>
      <c r="G47" s="1"/>
    </row>
    <row r="48" spans="1:7" hidden="1" x14ac:dyDescent="0.2">
      <c r="B48" s="1"/>
      <c r="C48" s="1"/>
      <c r="D48" s="1"/>
      <c r="G48" s="1"/>
    </row>
    <row r="49" spans="1:15" hidden="1" x14ac:dyDescent="0.2">
      <c r="B49" s="1"/>
      <c r="C49" s="1"/>
      <c r="D49" s="1"/>
      <c r="G49" s="1"/>
    </row>
    <row r="50" spans="1:15" hidden="1" x14ac:dyDescent="0.2">
      <c r="B50" s="1"/>
      <c r="C50" s="1"/>
      <c r="D50" s="1"/>
      <c r="G50" s="1"/>
    </row>
    <row r="51" spans="1:15" hidden="1" x14ac:dyDescent="0.2">
      <c r="B51" s="1"/>
      <c r="C51" s="1"/>
      <c r="D51" s="1"/>
      <c r="G51" s="1"/>
    </row>
    <row r="52" spans="1:15" x14ac:dyDescent="0.2">
      <c r="B52" s="1"/>
      <c r="C52" s="1"/>
      <c r="D52" s="1"/>
      <c r="G52" s="1"/>
    </row>
    <row r="53" spans="1:15" x14ac:dyDescent="0.2">
      <c r="B53" s="1"/>
      <c r="C53" s="1"/>
      <c r="D53" s="1"/>
      <c r="G53" s="1"/>
      <c r="N53" s="56"/>
    </row>
    <row r="54" spans="1:15" ht="18" x14ac:dyDescent="0.25">
      <c r="A54" s="7" t="str">
        <f>A1</f>
        <v>Alaska Universal Service Administrative Company</v>
      </c>
      <c r="B54" s="1"/>
      <c r="C54" s="1"/>
      <c r="D54" s="1"/>
      <c r="G54" s="1"/>
    </row>
    <row r="55" spans="1:15" ht="15" x14ac:dyDescent="0.2">
      <c r="A55" s="10" t="str">
        <f>A2</f>
        <v>AUSF Annual Summary</v>
      </c>
      <c r="B55" s="1"/>
      <c r="C55" s="1"/>
      <c r="D55" s="1"/>
      <c r="E55" s="28"/>
      <c r="F55" s="28"/>
      <c r="G55" s="28"/>
    </row>
    <row r="56" spans="1:15" x14ac:dyDescent="0.2">
      <c r="A56" t="str">
        <f>A3</f>
        <v>Period Ending December 31, 2020</v>
      </c>
      <c r="B56" s="1"/>
      <c r="C56" s="1"/>
      <c r="D56" s="1"/>
      <c r="G56" s="1"/>
    </row>
    <row r="57" spans="1:15" x14ac:dyDescent="0.2">
      <c r="A57"/>
      <c r="B57" s="1"/>
      <c r="C57" s="1"/>
      <c r="D57" s="1"/>
      <c r="G57" s="1"/>
      <c r="M57" s="56"/>
      <c r="O57" s="1"/>
    </row>
    <row r="58" spans="1:15" ht="51" customHeight="1" x14ac:dyDescent="0.25">
      <c r="A58" s="16" t="s">
        <v>60</v>
      </c>
      <c r="B58" s="9" t="s">
        <v>25</v>
      </c>
      <c r="C58" s="61" t="s">
        <v>66</v>
      </c>
      <c r="D58" s="61" t="s">
        <v>67</v>
      </c>
      <c r="E58" s="61" t="s">
        <v>68</v>
      </c>
      <c r="F58" s="61" t="s">
        <v>69</v>
      </c>
      <c r="G58" s="61" t="s">
        <v>71</v>
      </c>
      <c r="M58" s="56"/>
      <c r="O58" s="26"/>
    </row>
    <row r="59" spans="1:15" x14ac:dyDescent="0.2">
      <c r="A59" s="38"/>
      <c r="B59" s="17"/>
      <c r="C59" s="4"/>
      <c r="D59" s="4"/>
      <c r="G59" s="31"/>
    </row>
    <row r="60" spans="1:15" x14ac:dyDescent="0.2">
      <c r="A60" s="39" t="s">
        <v>0</v>
      </c>
      <c r="B60" s="23">
        <f t="shared" ref="B60:B84" si="1">SUM(C60:G60)</f>
        <v>83365.660000000018</v>
      </c>
      <c r="C60" s="62"/>
      <c r="D60" s="62"/>
      <c r="E60" s="15"/>
      <c r="F60" s="15"/>
      <c r="G60" s="43">
        <v>83365.660000000018</v>
      </c>
      <c r="I60" s="4"/>
      <c r="J60" s="4"/>
      <c r="K60" s="4"/>
      <c r="L60" s="4"/>
      <c r="M60" s="64"/>
      <c r="N60" s="4"/>
      <c r="O60" s="26"/>
    </row>
    <row r="61" spans="1:15" ht="15" x14ac:dyDescent="0.2">
      <c r="A61" s="40" t="s">
        <v>1</v>
      </c>
      <c r="B61" s="19">
        <f t="shared" si="1"/>
        <v>122271.85999999999</v>
      </c>
      <c r="C61" s="60">
        <v>112939.04999999999</v>
      </c>
      <c r="D61" s="60">
        <v>9332.81</v>
      </c>
      <c r="E61" s="1"/>
      <c r="F61" s="1"/>
      <c r="G61" s="44"/>
      <c r="I61" s="53"/>
      <c r="J61" s="4"/>
      <c r="K61" s="4"/>
      <c r="L61" s="54"/>
      <c r="M61" s="65"/>
      <c r="N61" s="4"/>
      <c r="O61" s="26"/>
    </row>
    <row r="62" spans="1:15" ht="15" x14ac:dyDescent="0.2">
      <c r="A62" s="39" t="s">
        <v>2</v>
      </c>
      <c r="B62" s="23">
        <f t="shared" si="1"/>
        <v>47701.64</v>
      </c>
      <c r="C62" s="62">
        <v>44060.65</v>
      </c>
      <c r="D62" s="62">
        <v>3640.99</v>
      </c>
      <c r="E62" s="15"/>
      <c r="F62" s="15"/>
      <c r="G62" s="43"/>
      <c r="I62" s="53"/>
      <c r="J62" s="4"/>
      <c r="K62" s="4"/>
      <c r="L62" s="53"/>
      <c r="M62" s="65"/>
      <c r="N62" s="4"/>
      <c r="O62" s="1"/>
    </row>
    <row r="63" spans="1:15" ht="15" x14ac:dyDescent="0.2">
      <c r="A63" s="39" t="s">
        <v>4</v>
      </c>
      <c r="B63" s="23">
        <f t="shared" si="1"/>
        <v>842660.1</v>
      </c>
      <c r="C63" s="62">
        <v>778341.26</v>
      </c>
      <c r="D63" s="62">
        <v>64318.84</v>
      </c>
      <c r="E63" s="15"/>
      <c r="F63" s="15"/>
      <c r="G63" s="43"/>
      <c r="I63" s="53"/>
      <c r="J63" s="4"/>
      <c r="K63" s="4"/>
      <c r="L63" s="53"/>
      <c r="M63" s="4"/>
      <c r="N63" s="4"/>
    </row>
    <row r="64" spans="1:15" ht="15" x14ac:dyDescent="0.2">
      <c r="A64" s="40" t="s">
        <v>5</v>
      </c>
      <c r="B64" s="19">
        <f t="shared" si="1"/>
        <v>1744857.45</v>
      </c>
      <c r="C64" s="60">
        <v>1611675.38</v>
      </c>
      <c r="D64" s="60">
        <v>133182.07</v>
      </c>
      <c r="E64" s="1"/>
      <c r="F64" s="1"/>
      <c r="G64" s="44"/>
      <c r="I64" s="53"/>
      <c r="J64" s="4"/>
      <c r="K64" s="4"/>
      <c r="L64" s="53"/>
      <c r="M64" s="4"/>
      <c r="N64" s="4"/>
    </row>
    <row r="65" spans="1:14" ht="15" x14ac:dyDescent="0.2">
      <c r="A65" s="39" t="s">
        <v>6</v>
      </c>
      <c r="B65" s="23">
        <f t="shared" si="1"/>
        <v>123131.42</v>
      </c>
      <c r="C65" s="62">
        <v>113733</v>
      </c>
      <c r="D65" s="62">
        <v>9398.42</v>
      </c>
      <c r="E65" s="15"/>
      <c r="F65" s="15"/>
      <c r="G65" s="43"/>
      <c r="I65" s="53"/>
      <c r="J65" s="4"/>
      <c r="K65" s="4"/>
      <c r="L65" s="53"/>
      <c r="M65" s="4"/>
      <c r="N65" s="4"/>
    </row>
    <row r="66" spans="1:14" ht="15" x14ac:dyDescent="0.2">
      <c r="A66" s="40" t="s">
        <v>56</v>
      </c>
      <c r="B66" s="19">
        <f t="shared" si="1"/>
        <v>311608.72000000003</v>
      </c>
      <c r="C66" s="60">
        <v>287823.40000000002</v>
      </c>
      <c r="D66" s="60">
        <v>23785.32</v>
      </c>
      <c r="E66" s="1"/>
      <c r="F66" s="1"/>
      <c r="G66" s="44"/>
      <c r="I66" s="4"/>
      <c r="J66" s="4"/>
      <c r="K66" s="4"/>
      <c r="L66" s="53"/>
      <c r="M66" s="4"/>
      <c r="N66" s="4"/>
    </row>
    <row r="67" spans="1:14" ht="15" x14ac:dyDescent="0.2">
      <c r="A67" s="39" t="s">
        <v>58</v>
      </c>
      <c r="B67" s="23">
        <f t="shared" si="1"/>
        <v>102415.65</v>
      </c>
      <c r="C67" s="62">
        <v>94605.37</v>
      </c>
      <c r="D67" s="62">
        <v>7810.28</v>
      </c>
      <c r="E67" s="15"/>
      <c r="F67" s="15"/>
      <c r="G67" s="43"/>
      <c r="I67" s="4"/>
      <c r="J67" s="4"/>
      <c r="K67" s="4"/>
      <c r="L67" s="53"/>
      <c r="M67" s="4"/>
      <c r="N67" s="4"/>
    </row>
    <row r="68" spans="1:14" ht="15" x14ac:dyDescent="0.2">
      <c r="A68" s="40" t="s">
        <v>7</v>
      </c>
      <c r="B68" s="19">
        <f t="shared" si="1"/>
        <v>481886.45</v>
      </c>
      <c r="C68" s="60">
        <v>445103.71</v>
      </c>
      <c r="D68" s="60">
        <v>36782.74</v>
      </c>
      <c r="E68" s="1"/>
      <c r="F68" s="1"/>
      <c r="G68" s="44"/>
      <c r="I68" s="4"/>
      <c r="J68" s="4"/>
      <c r="K68" s="4"/>
      <c r="L68" s="53"/>
      <c r="M68" s="4"/>
      <c r="N68" s="4"/>
    </row>
    <row r="69" spans="1:14" ht="15" x14ac:dyDescent="0.2">
      <c r="A69" s="39" t="s">
        <v>8</v>
      </c>
      <c r="B69" s="23">
        <f t="shared" si="1"/>
        <v>435893.99</v>
      </c>
      <c r="C69" s="62">
        <v>402622.93</v>
      </c>
      <c r="D69" s="62">
        <v>33271.06</v>
      </c>
      <c r="E69" s="15"/>
      <c r="F69" s="15"/>
      <c r="G69" s="43"/>
      <c r="I69" s="53"/>
      <c r="J69" s="4"/>
      <c r="K69" s="54"/>
      <c r="L69" s="53"/>
      <c r="M69" s="4"/>
      <c r="N69" s="4"/>
    </row>
    <row r="70" spans="1:14" ht="15" x14ac:dyDescent="0.2">
      <c r="A70" s="40" t="s">
        <v>9</v>
      </c>
      <c r="B70" s="19">
        <f t="shared" si="1"/>
        <v>186151.38</v>
      </c>
      <c r="C70" s="60">
        <v>171942.31</v>
      </c>
      <c r="D70" s="60">
        <v>14209.07</v>
      </c>
      <c r="E70" s="1"/>
      <c r="F70" s="1"/>
      <c r="G70" s="44"/>
      <c r="I70" s="4"/>
      <c r="J70" s="4"/>
      <c r="K70" s="54"/>
      <c r="L70" s="53"/>
      <c r="M70" s="4"/>
      <c r="N70" s="4"/>
    </row>
    <row r="71" spans="1:14" ht="15" x14ac:dyDescent="0.2">
      <c r="A71" s="39" t="s">
        <v>10</v>
      </c>
      <c r="B71" s="23">
        <f t="shared" si="1"/>
        <v>2296.0299999999997</v>
      </c>
      <c r="C71" s="62">
        <v>2120.77</v>
      </c>
      <c r="D71" s="62">
        <v>175.26</v>
      </c>
      <c r="E71" s="15"/>
      <c r="F71" s="15"/>
      <c r="G71" s="43"/>
      <c r="I71" s="4"/>
      <c r="J71" s="4"/>
      <c r="K71" s="4"/>
      <c r="L71" s="53"/>
      <c r="M71" s="4"/>
      <c r="N71" s="4"/>
    </row>
    <row r="72" spans="1:14" ht="15" x14ac:dyDescent="0.2">
      <c r="A72" s="40" t="s">
        <v>11</v>
      </c>
      <c r="B72" s="19">
        <f t="shared" si="1"/>
        <v>143341.32999999999</v>
      </c>
      <c r="C72" s="60">
        <v>132399.99</v>
      </c>
      <c r="D72" s="60">
        <v>10941.34</v>
      </c>
      <c r="E72" s="1"/>
      <c r="F72" s="1"/>
      <c r="G72" s="44"/>
      <c r="I72" s="4"/>
      <c r="J72" s="4"/>
      <c r="K72" s="54"/>
      <c r="L72" s="55"/>
      <c r="M72" s="4"/>
      <c r="N72" s="4"/>
    </row>
    <row r="73" spans="1:14" ht="15" x14ac:dyDescent="0.2">
      <c r="A73" s="39" t="s">
        <v>12</v>
      </c>
      <c r="B73" s="23">
        <f t="shared" si="1"/>
        <v>15362.34</v>
      </c>
      <c r="C73" s="62">
        <v>14189.72</v>
      </c>
      <c r="D73" s="62">
        <v>1172.6199999999999</v>
      </c>
      <c r="E73" s="15"/>
      <c r="F73" s="15"/>
      <c r="G73" s="43"/>
      <c r="I73" s="4"/>
      <c r="J73" s="4"/>
      <c r="K73" s="54"/>
      <c r="L73" s="4"/>
      <c r="M73" s="4"/>
      <c r="N73" s="4"/>
    </row>
    <row r="74" spans="1:14" ht="15" x14ac:dyDescent="0.2">
      <c r="A74" s="40" t="s">
        <v>13</v>
      </c>
      <c r="B74" s="19">
        <f t="shared" si="1"/>
        <v>319519.75999999995</v>
      </c>
      <c r="C74" s="60">
        <v>295131.34999999998</v>
      </c>
      <c r="D74" s="60">
        <v>24388.41</v>
      </c>
      <c r="E74" s="1"/>
      <c r="F74" s="1"/>
      <c r="G74" s="44"/>
      <c r="I74" s="53"/>
      <c r="J74" s="4"/>
      <c r="K74" s="54"/>
      <c r="L74" s="53"/>
      <c r="M74" s="4"/>
      <c r="N74" s="4"/>
    </row>
    <row r="75" spans="1:14" ht="15" x14ac:dyDescent="0.2">
      <c r="A75" s="39" t="s">
        <v>14</v>
      </c>
      <c r="B75" s="23">
        <f t="shared" si="1"/>
        <v>1430184.95</v>
      </c>
      <c r="C75" s="62">
        <v>1321021.31</v>
      </c>
      <c r="D75" s="62">
        <v>109163.64</v>
      </c>
      <c r="E75" s="15"/>
      <c r="F75" s="15"/>
      <c r="G75" s="43"/>
      <c r="I75" s="53"/>
      <c r="J75" s="4"/>
      <c r="K75" s="54"/>
      <c r="L75" s="53"/>
      <c r="M75" s="4"/>
      <c r="N75" s="4"/>
    </row>
    <row r="76" spans="1:14" ht="15" x14ac:dyDescent="0.2">
      <c r="A76" s="40" t="s">
        <v>59</v>
      </c>
      <c r="B76" s="19">
        <f t="shared" si="1"/>
        <v>1243672.72</v>
      </c>
      <c r="C76" s="60">
        <v>1148745.25</v>
      </c>
      <c r="D76" s="60">
        <v>94927.47</v>
      </c>
      <c r="E76" s="1"/>
      <c r="F76" s="1"/>
      <c r="G76" s="44"/>
      <c r="I76" s="53"/>
      <c r="J76" s="4"/>
      <c r="K76" s="54"/>
      <c r="L76" s="53"/>
      <c r="M76" s="4"/>
      <c r="N76" s="4"/>
    </row>
    <row r="77" spans="1:14" ht="15" x14ac:dyDescent="0.2">
      <c r="A77" s="39" t="s">
        <v>15</v>
      </c>
      <c r="B77" s="23">
        <f t="shared" si="1"/>
        <v>694282.4</v>
      </c>
      <c r="C77" s="62">
        <v>641288.98</v>
      </c>
      <c r="D77" s="62">
        <v>52993.42</v>
      </c>
      <c r="E77" s="15"/>
      <c r="F77" s="15"/>
      <c r="G77" s="43"/>
      <c r="I77" s="53"/>
      <c r="J77" s="4"/>
      <c r="K77" s="54"/>
      <c r="L77" s="4"/>
      <c r="M77" s="4"/>
      <c r="N77" s="4"/>
    </row>
    <row r="78" spans="1:14" ht="15" x14ac:dyDescent="0.2">
      <c r="A78" s="40" t="s">
        <v>16</v>
      </c>
      <c r="B78" s="19">
        <f t="shared" si="1"/>
        <v>585987.82999999996</v>
      </c>
      <c r="C78" s="60">
        <v>541260.35</v>
      </c>
      <c r="D78" s="60">
        <v>44727.48</v>
      </c>
      <c r="E78" s="1"/>
      <c r="F78" s="1"/>
      <c r="G78" s="44"/>
      <c r="I78" s="53"/>
      <c r="J78" s="4"/>
      <c r="K78" s="54"/>
      <c r="L78" s="4"/>
      <c r="M78" s="4"/>
      <c r="N78" s="4"/>
    </row>
    <row r="79" spans="1:14" ht="15" x14ac:dyDescent="0.2">
      <c r="A79" s="39" t="s">
        <v>17</v>
      </c>
      <c r="B79" s="23">
        <f t="shared" si="1"/>
        <v>3251378.98</v>
      </c>
      <c r="C79" s="62">
        <v>3003206.63</v>
      </c>
      <c r="D79" s="62">
        <v>248172.35</v>
      </c>
      <c r="E79" s="15"/>
      <c r="F79" s="15"/>
      <c r="G79" s="43"/>
      <c r="I79" s="53"/>
      <c r="J79" s="4"/>
      <c r="K79" s="54"/>
      <c r="L79" s="54"/>
      <c r="M79" s="4"/>
      <c r="N79" s="4"/>
    </row>
    <row r="80" spans="1:14" ht="15" x14ac:dyDescent="0.2">
      <c r="A80" s="40" t="s">
        <v>18</v>
      </c>
      <c r="B80" s="19">
        <f t="shared" si="1"/>
        <v>213434.74999999997</v>
      </c>
      <c r="C80" s="60">
        <v>197143.62999999998</v>
      </c>
      <c r="D80" s="60">
        <v>16291.12</v>
      </c>
      <c r="E80" s="1"/>
      <c r="F80" s="1"/>
      <c r="G80" s="44"/>
      <c r="I80" s="53"/>
      <c r="J80" s="4"/>
      <c r="K80" s="54"/>
      <c r="L80" s="4"/>
      <c r="M80" s="4"/>
      <c r="N80" s="4"/>
    </row>
    <row r="81" spans="1:12" ht="15" x14ac:dyDescent="0.2">
      <c r="A81" s="39" t="s">
        <v>19</v>
      </c>
      <c r="B81" s="23">
        <f t="shared" si="1"/>
        <v>40879.460000000006</v>
      </c>
      <c r="C81" s="62">
        <v>37759.100000000006</v>
      </c>
      <c r="D81" s="62">
        <v>3120.36</v>
      </c>
      <c r="E81" s="15"/>
      <c r="F81" s="15"/>
      <c r="G81" s="43"/>
      <c r="I81" s="59"/>
      <c r="J81" s="53"/>
      <c r="K81" s="54"/>
      <c r="L81" s="4"/>
    </row>
    <row r="82" spans="1:12" ht="15" x14ac:dyDescent="0.2">
      <c r="A82" s="40" t="s">
        <v>26</v>
      </c>
      <c r="B82" s="19">
        <f t="shared" si="1"/>
        <v>234774.84</v>
      </c>
      <c r="C82" s="60">
        <v>216854.3</v>
      </c>
      <c r="D82" s="60">
        <v>17920.54</v>
      </c>
      <c r="E82" s="1"/>
      <c r="F82" s="1"/>
      <c r="G82" s="44"/>
      <c r="I82" s="59"/>
      <c r="J82" s="53"/>
      <c r="K82" s="54"/>
      <c r="L82" s="55"/>
    </row>
    <row r="83" spans="1:12" ht="15" x14ac:dyDescent="0.2">
      <c r="A83" s="39" t="s">
        <v>20</v>
      </c>
      <c r="B83" s="23">
        <f t="shared" si="1"/>
        <v>331245.55999999994</v>
      </c>
      <c r="C83" s="62">
        <v>305961.33999999997</v>
      </c>
      <c r="D83" s="62">
        <v>25284.22</v>
      </c>
      <c r="E83" s="15"/>
      <c r="F83" s="15"/>
      <c r="G83" s="43"/>
      <c r="I83" s="59"/>
      <c r="J83" s="53"/>
      <c r="K83" s="54"/>
      <c r="L83" s="55"/>
    </row>
    <row r="84" spans="1:12" ht="15" x14ac:dyDescent="0.2">
      <c r="A84" s="40" t="s">
        <v>21</v>
      </c>
      <c r="B84" s="19">
        <f t="shared" si="1"/>
        <v>140691.57999999999</v>
      </c>
      <c r="C84" s="60">
        <v>127359.36</v>
      </c>
      <c r="D84" s="60">
        <v>10524.8</v>
      </c>
      <c r="E84" s="1">
        <v>2404.02</v>
      </c>
      <c r="F84" s="1">
        <v>403.4</v>
      </c>
      <c r="G84" s="44"/>
      <c r="I84" s="59"/>
      <c r="J84" s="53"/>
      <c r="K84" s="54"/>
      <c r="L84" s="55"/>
    </row>
    <row r="85" spans="1:12" ht="15" x14ac:dyDescent="0.2">
      <c r="A85" s="39" t="s">
        <v>23</v>
      </c>
      <c r="B85" s="23">
        <f>SUM(C85:G85)</f>
        <v>201497.71</v>
      </c>
      <c r="C85" s="62">
        <v>126226.2</v>
      </c>
      <c r="D85" s="62">
        <v>10431.16</v>
      </c>
      <c r="E85" s="15">
        <v>55524.630000000005</v>
      </c>
      <c r="F85" s="15">
        <v>9315.7199999999993</v>
      </c>
      <c r="G85" s="43"/>
      <c r="I85" s="59"/>
      <c r="J85" s="53"/>
      <c r="K85" s="54"/>
      <c r="L85" s="55"/>
    </row>
    <row r="86" spans="1:12" ht="15" x14ac:dyDescent="0.2">
      <c r="A86" s="40" t="s">
        <v>22</v>
      </c>
      <c r="B86" s="19">
        <f>SUM(C86:G86)</f>
        <v>1060888.6099999999</v>
      </c>
      <c r="C86" s="60">
        <v>770438.7</v>
      </c>
      <c r="D86" s="60">
        <v>63667.98</v>
      </c>
      <c r="E86" s="1">
        <v>194199.96</v>
      </c>
      <c r="F86" s="1">
        <v>32581.97</v>
      </c>
      <c r="G86" s="44"/>
      <c r="I86" s="59"/>
      <c r="J86" s="53"/>
      <c r="K86" s="54"/>
      <c r="L86" s="55"/>
    </row>
    <row r="87" spans="1:12" ht="15" x14ac:dyDescent="0.2">
      <c r="A87" s="39" t="s">
        <v>24</v>
      </c>
      <c r="B87" s="23">
        <f>SUM(C87:G87)</f>
        <v>37828.67</v>
      </c>
      <c r="C87" s="62">
        <v>34941.18</v>
      </c>
      <c r="D87" s="62">
        <v>2887.49</v>
      </c>
      <c r="E87" s="15"/>
      <c r="F87" s="15"/>
      <c r="G87" s="43"/>
      <c r="I87" s="59"/>
      <c r="J87" s="53"/>
      <c r="K87" s="54"/>
      <c r="L87" s="55"/>
    </row>
    <row r="88" spans="1:12" x14ac:dyDescent="0.2">
      <c r="A88" s="40"/>
      <c r="B88" s="19"/>
      <c r="C88" s="60"/>
      <c r="D88" s="60"/>
      <c r="E88" s="1"/>
      <c r="F88" s="1"/>
      <c r="G88" s="44"/>
      <c r="I88" s="4"/>
      <c r="J88" s="4"/>
      <c r="K88" s="4"/>
      <c r="L88" s="4"/>
    </row>
    <row r="89" spans="1:12" ht="33" customHeight="1" thickBot="1" x14ac:dyDescent="0.25">
      <c r="A89" s="42" t="s">
        <v>25</v>
      </c>
      <c r="B89" s="24">
        <f t="shared" ref="B89:G89" si="2">SUM(B60:B88)</f>
        <v>14429211.840000002</v>
      </c>
      <c r="C89" s="3">
        <f t="shared" si="2"/>
        <v>12978895.219999999</v>
      </c>
      <c r="D89" s="3">
        <f t="shared" si="2"/>
        <v>1072521.2600000002</v>
      </c>
      <c r="E89" s="3">
        <f t="shared" si="2"/>
        <v>252128.61</v>
      </c>
      <c r="F89" s="3">
        <f t="shared" si="2"/>
        <v>42301.09</v>
      </c>
      <c r="G89" s="46">
        <f t="shared" si="2"/>
        <v>83365.660000000018</v>
      </c>
    </row>
    <row r="90" spans="1:12" ht="13.5" thickTop="1" x14ac:dyDescent="0.2">
      <c r="B90" s="1"/>
      <c r="C90" s="1"/>
      <c r="D90" s="1"/>
      <c r="E90" s="1"/>
      <c r="F90" s="1"/>
    </row>
    <row r="91" spans="1:12" ht="21.75" customHeight="1" x14ac:dyDescent="0.2">
      <c r="A91" s="67"/>
      <c r="B91" s="67"/>
      <c r="C91" s="67"/>
      <c r="D91" s="67"/>
      <c r="E91" s="67"/>
      <c r="F91" s="67"/>
      <c r="G91" s="67"/>
    </row>
    <row r="92" spans="1:12" x14ac:dyDescent="0.2">
      <c r="A92" s="67"/>
      <c r="B92" s="67"/>
      <c r="C92" s="67"/>
      <c r="D92" s="67"/>
      <c r="E92" s="67"/>
      <c r="F92" s="67"/>
      <c r="G92" s="67"/>
    </row>
    <row r="94" spans="1:12" x14ac:dyDescent="0.2">
      <c r="A94" s="2" t="s">
        <v>70</v>
      </c>
      <c r="B94" s="1"/>
      <c r="C94" s="1"/>
      <c r="D94" s="1"/>
    </row>
    <row r="95" spans="1:12" x14ac:dyDescent="0.2">
      <c r="B95" s="1"/>
      <c r="C95" s="1"/>
      <c r="D95" s="1"/>
    </row>
    <row r="96" spans="1:12" x14ac:dyDescent="0.2">
      <c r="B96" s="1"/>
      <c r="C96" s="1"/>
      <c r="D96" s="1"/>
    </row>
    <row r="97" spans="2:4" x14ac:dyDescent="0.2">
      <c r="B97" s="1"/>
      <c r="C97" s="1"/>
      <c r="D97" s="1"/>
    </row>
    <row r="98" spans="2:4" x14ac:dyDescent="0.2">
      <c r="B98" s="1"/>
      <c r="C98" s="1"/>
      <c r="D98" s="1"/>
    </row>
    <row r="99" spans="2:4" x14ac:dyDescent="0.2">
      <c r="B99" s="1"/>
      <c r="C99" s="1"/>
      <c r="D99" s="1"/>
    </row>
    <row r="100" spans="2:4" x14ac:dyDescent="0.2">
      <c r="B100" s="1"/>
      <c r="C100" s="1"/>
      <c r="D100" s="1"/>
    </row>
    <row r="101" spans="2:4" x14ac:dyDescent="0.2">
      <c r="B101" s="1"/>
      <c r="C101" s="1"/>
      <c r="D101" s="1"/>
    </row>
    <row r="102" spans="2:4" x14ac:dyDescent="0.2">
      <c r="B102" s="1"/>
      <c r="C102" s="1"/>
      <c r="D102" s="1"/>
    </row>
  </sheetData>
  <dataConsolidate/>
  <mergeCells count="3">
    <mergeCell ref="A44:G44"/>
    <mergeCell ref="A91:G91"/>
    <mergeCell ref="A92:G92"/>
  </mergeCells>
  <phoneticPr fontId="0" type="noConversion"/>
  <pageMargins left="0.33" right="0.28999999999999998" top="0.52" bottom="1" header="0.5" footer="0.5"/>
  <pageSetup scale="71" orientation="landscape" r:id="rId1"/>
  <headerFooter alignWithMargins="0">
    <oddFooter>&amp;L&amp;F, &amp;A&amp;RPage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AUSF Balance</vt:lpstr>
      <vt:lpstr>Revenues</vt:lpstr>
      <vt:lpstr>Disbursements</vt:lpstr>
      <vt:lpstr>'AUSF Balance'!Print_Area</vt:lpstr>
      <vt:lpstr>Disbursements!Print_Area</vt:lpstr>
      <vt:lpstr>Revenues!Print_Area</vt:lpstr>
    </vt:vector>
  </TitlesOfParts>
  <Company>Alaska Universal Service Administrative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2003 AUSF Annual Summary</dc:title>
  <dc:subject>Public Report</dc:subject>
  <dc:creator>Deb DeProspero</dc:creator>
  <cp:lastModifiedBy>KBernier</cp:lastModifiedBy>
  <cp:lastPrinted>2012-03-07T00:22:14Z</cp:lastPrinted>
  <dcterms:created xsi:type="dcterms:W3CDTF">2001-05-04T21:50:52Z</dcterms:created>
  <dcterms:modified xsi:type="dcterms:W3CDTF">2023-05-01T23:29:24Z</dcterms:modified>
</cp:coreProperties>
</file>